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8" i="1" l="1"/>
  <c r="O16" i="1"/>
  <c r="O15" i="1"/>
  <c r="O14" i="1"/>
  <c r="O9" i="1"/>
  <c r="O8" i="1"/>
  <c r="O7" i="1"/>
  <c r="M18" i="1"/>
  <c r="M16" i="1"/>
  <c r="M15" i="1"/>
  <c r="M14" i="1"/>
  <c r="M9" i="1"/>
  <c r="M8" i="1"/>
  <c r="M7" i="1"/>
  <c r="M6" i="1"/>
  <c r="M5" i="1"/>
  <c r="M4" i="1"/>
  <c r="AE32" i="1"/>
  <c r="AD32" i="1"/>
  <c r="AC32" i="1"/>
  <c r="AB32" i="1"/>
  <c r="AA32" i="1"/>
  <c r="Z32" i="1"/>
  <c r="Y32" i="1"/>
  <c r="I38" i="1" s="1"/>
  <c r="X32" i="1"/>
  <c r="H38" i="1" s="1"/>
  <c r="W32" i="1"/>
  <c r="G38" i="1" s="1"/>
  <c r="V32" i="1"/>
  <c r="F38" i="1"/>
  <c r="U32" i="1"/>
  <c r="E38" i="1"/>
  <c r="T32" i="1"/>
  <c r="I37" i="1"/>
  <c r="M37" i="1" s="1"/>
  <c r="S32" i="1"/>
  <c r="H37" i="1"/>
  <c r="R32" i="1"/>
  <c r="G37" i="1"/>
  <c r="Q32" i="1"/>
  <c r="F37" i="1"/>
  <c r="K37" i="1" s="1"/>
  <c r="P32" i="1"/>
  <c r="E37" i="1" s="1"/>
  <c r="L32" i="1"/>
  <c r="K32" i="1"/>
  <c r="J32" i="1"/>
  <c r="I32" i="1"/>
  <c r="I36" i="1"/>
  <c r="I39" i="1" s="1"/>
  <c r="H32" i="1"/>
  <c r="H36" i="1"/>
  <c r="L36" i="1" s="1"/>
  <c r="G32" i="1"/>
  <c r="G36" i="1"/>
  <c r="F32" i="1"/>
  <c r="F36" i="1"/>
  <c r="F39" i="1" s="1"/>
  <c r="E32" i="1"/>
  <c r="E36" i="1" s="1"/>
  <c r="M32" i="1" l="1"/>
  <c r="L38" i="1"/>
  <c r="H39" i="1"/>
  <c r="K38" i="1"/>
  <c r="L37" i="1"/>
  <c r="M38" i="1"/>
  <c r="G39" i="1"/>
  <c r="O32" i="1"/>
  <c r="N32" i="1" s="1"/>
  <c r="N36" i="1" s="1"/>
  <c r="M36" i="1"/>
  <c r="E39" i="1"/>
  <c r="D33" i="1"/>
  <c r="K36" i="1"/>
  <c r="K39" i="1" l="1"/>
  <c r="O36" i="1"/>
  <c r="O39" i="1" s="1"/>
  <c r="M39" i="1"/>
  <c r="L39" i="1"/>
</calcChain>
</file>

<file path=xl/sharedStrings.xml><?xml version="1.0" encoding="utf-8"?>
<sst xmlns="http://schemas.openxmlformats.org/spreadsheetml/2006/main" count="163" uniqueCount="87">
  <si>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</si>
  <si>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</si>
  <si>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</si>
  <si>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</si>
  <si>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</si>
  <si>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</si>
  <si>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</si>
  <si>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</si>
  <si>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</si>
  <si>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</si>
  <si>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</si>
  <si>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</si>
  <si>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</si>
  <si>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</si>
  <si>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</si>
  <si>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</si>
  <si>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</si>
  <si>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</si>
  <si>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</si>
  <si>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</si>
  <si>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</si>
  <si>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</si>
  <si>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</si>
  <si>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</si>
  <si>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</si>
  <si>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</si>
  <si>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</si>
  <si>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</si>
  <si>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</si>
  <si>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</si>
  <si>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</si>
  <si>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</si>
  <si>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</si>
  <si>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Miia Taanonen</t>
  </si>
  <si>
    <t>3.</t>
  </si>
  <si>
    <t>VäVi</t>
  </si>
  <si>
    <t>----</t>
  </si>
  <si>
    <t>6.</t>
  </si>
  <si>
    <t>8.</t>
  </si>
  <si>
    <t>11.</t>
  </si>
  <si>
    <t>superpesiskarsinta</t>
  </si>
  <si>
    <t>ykköspesis</t>
  </si>
  <si>
    <t>12.</t>
  </si>
  <si>
    <t>YPJ</t>
  </si>
  <si>
    <t>PeTo</t>
  </si>
  <si>
    <t>play off</t>
  </si>
  <si>
    <t>10.</t>
  </si>
  <si>
    <t>ViVe</t>
  </si>
  <si>
    <t>karsintasarja</t>
  </si>
  <si>
    <t>suomensarja</t>
  </si>
  <si>
    <t>22.2.1971   Vähäkyrö</t>
  </si>
  <si>
    <t>uusinta sarjapaikasta</t>
  </si>
  <si>
    <t>ENSIMMÄISET</t>
  </si>
  <si>
    <t>Ottelu</t>
  </si>
  <si>
    <t>Lyöty juoksu</t>
  </si>
  <si>
    <t>Tuotu juoksu</t>
  </si>
  <si>
    <t>Kunnari</t>
  </si>
  <si>
    <t>****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</si>
  <si>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</si>
  <si>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</si>
  <si>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</si>
  <si>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</si>
  <si>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</si>
  <si>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</si>
  <si>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</si>
  <si>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</si>
  <si>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</si>
  <si>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</si>
  <si>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</si>
  <si>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</si>
  <si>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</si>
  <si>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</si>
  <si>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</si>
  <si>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18.06. 1988  Kerava</t>
  </si>
  <si>
    <t xml:space="preserve">  2-7</t>
  </si>
  <si>
    <t>27.06. 1987  Vähäkyrö</t>
  </si>
  <si>
    <t xml:space="preserve">  2-3</t>
  </si>
  <si>
    <t>III p</t>
  </si>
  <si>
    <t>Seppo Anttila</t>
  </si>
  <si>
    <t>150</t>
  </si>
  <si>
    <t>Cup</t>
  </si>
  <si>
    <t>Timo Nurmela</t>
  </si>
  <si>
    <t>Seurat</t>
  </si>
  <si>
    <t>PeTo = Peräseinäjoen Toive  (1927)</t>
  </si>
  <si>
    <t>YPJ = Ylihärmän Pesis-Junkkarit  (1996)</t>
  </si>
  <si>
    <t>ViVe = Vimpelin Veto  (1934)</t>
  </si>
  <si>
    <t>VäVi = Vähänkyrön Viesti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</si>
</sst>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3" xfId="0" applyFont="1" applyFill="1" applyBorder="1" applyAlignment="1">
      <alignment horizontal="left"/>
    </xf>
    <xf numFmtId="0" fontId="2" fillId="5" borderId="3" xfId="0" applyFont="1" applyFill="1" applyBorder="1"/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9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1" xfId="0" applyFont="1" applyFill="1" applyBorder="1"/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2"/>
  <sheetViews>
    <sheetView tabSelected="1" zoomScale="93" zoomScaleNormal="93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7.42578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.7109375" style="26" customWidth="1"/>
    <col min="33" max="33" width="2.140625" style="26" customWidth="1"/>
    <col min="34" max="34" width="33.42578125" style="26" customWidth="1"/>
    <col min="35" max="16384" width="9.140625" style="26"/>
  </cols>
  <sheetData>
    <row r="1" spans="1:38" s="10" customFormat="1" ht="15" customHeight="1" x14ac:dyDescent="0.25">
      <c r="A1" s="1"/>
      <c r="B1" s="2" t="s">
        <v>33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27</v>
      </c>
      <c r="AA2" s="15"/>
      <c r="AB2" s="15"/>
      <c r="AC2" s="21"/>
      <c r="AD2" s="15"/>
      <c r="AE2" s="16"/>
      <c r="AF2" s="14" t="s">
        <v>28</v>
      </c>
      <c r="AG2" s="1"/>
      <c r="AH2" s="1" t="s">
        <v>82</v>
      </c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80</v>
      </c>
      <c r="AC3" s="16" t="s">
        <v>29</v>
      </c>
      <c r="AD3" s="18" t="s">
        <v>30</v>
      </c>
      <c r="AE3" s="19" t="s">
        <v>31</v>
      </c>
      <c r="AF3" s="14"/>
      <c r="AG3" s="1"/>
      <c r="AH3" s="108" t="s">
        <v>86</v>
      </c>
      <c r="AI3" s="9"/>
      <c r="AJ3" s="9"/>
      <c r="AK3" s="9"/>
      <c r="AL3" s="9"/>
    </row>
    <row r="4" spans="1:38" ht="15" customHeight="1" x14ac:dyDescent="0.2">
      <c r="A4" s="1"/>
      <c r="B4" s="27">
        <v>1987</v>
      </c>
      <c r="C4" s="27" t="s">
        <v>34</v>
      </c>
      <c r="D4" s="41" t="s">
        <v>35</v>
      </c>
      <c r="E4" s="27">
        <v>11</v>
      </c>
      <c r="F4" s="27">
        <v>0</v>
      </c>
      <c r="G4" s="27">
        <v>0</v>
      </c>
      <c r="H4" s="27">
        <v>3</v>
      </c>
      <c r="I4" s="27">
        <v>11</v>
      </c>
      <c r="J4" s="27">
        <v>7</v>
      </c>
      <c r="K4" s="27">
        <v>2</v>
      </c>
      <c r="L4" s="27">
        <v>2</v>
      </c>
      <c r="M4" s="27">
        <f>PRODUCT(F4+G4)</f>
        <v>0</v>
      </c>
      <c r="N4" s="59" t="s">
        <v>36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>
        <v>1</v>
      </c>
      <c r="AC4" s="27"/>
      <c r="AD4" s="27"/>
      <c r="AE4" s="27">
        <v>1</v>
      </c>
      <c r="AF4" s="14"/>
      <c r="AG4" s="1"/>
      <c r="AH4" s="108" t="s">
        <v>83</v>
      </c>
      <c r="AI4" s="9"/>
      <c r="AJ4" s="9"/>
      <c r="AK4" s="9"/>
      <c r="AL4" s="9"/>
    </row>
    <row r="5" spans="1:38" ht="15" customHeight="1" x14ac:dyDescent="0.2">
      <c r="A5" s="1"/>
      <c r="B5" s="27">
        <v>1988</v>
      </c>
      <c r="C5" s="27" t="s">
        <v>37</v>
      </c>
      <c r="D5" s="41" t="s">
        <v>35</v>
      </c>
      <c r="E5" s="27">
        <v>18</v>
      </c>
      <c r="F5" s="27">
        <v>0</v>
      </c>
      <c r="G5" s="27">
        <v>5</v>
      </c>
      <c r="H5" s="27">
        <v>18</v>
      </c>
      <c r="I5" s="27">
        <v>62</v>
      </c>
      <c r="J5" s="27">
        <v>32</v>
      </c>
      <c r="K5" s="27">
        <v>17</v>
      </c>
      <c r="L5" s="27">
        <v>8</v>
      </c>
      <c r="M5" s="27">
        <f>PRODUCT(F5+G5)</f>
        <v>5</v>
      </c>
      <c r="N5" s="59" t="s">
        <v>36</v>
      </c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1"/>
      <c r="AH5" s="108" t="s">
        <v>84</v>
      </c>
      <c r="AI5" s="9"/>
      <c r="AJ5" s="9"/>
      <c r="AK5" s="9"/>
      <c r="AL5" s="9"/>
    </row>
    <row r="6" spans="1:38" ht="15" customHeight="1" x14ac:dyDescent="0.2">
      <c r="A6" s="1"/>
      <c r="B6" s="27">
        <v>1989</v>
      </c>
      <c r="C6" s="27" t="s">
        <v>38</v>
      </c>
      <c r="D6" s="41" t="s">
        <v>35</v>
      </c>
      <c r="E6" s="27">
        <v>18</v>
      </c>
      <c r="F6" s="27">
        <v>2</v>
      </c>
      <c r="G6" s="27">
        <v>1</v>
      </c>
      <c r="H6" s="27">
        <v>20</v>
      </c>
      <c r="I6" s="27">
        <v>77</v>
      </c>
      <c r="J6" s="27">
        <v>33</v>
      </c>
      <c r="K6" s="27">
        <v>32</v>
      </c>
      <c r="L6" s="27">
        <v>9</v>
      </c>
      <c r="M6" s="27">
        <f>PRODUCT(F6+G6)</f>
        <v>3</v>
      </c>
      <c r="N6" s="59" t="s">
        <v>36</v>
      </c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1"/>
      <c r="AH6" s="108" t="s">
        <v>85</v>
      </c>
      <c r="AI6" s="9"/>
      <c r="AJ6" s="9"/>
      <c r="AK6" s="9"/>
      <c r="AL6" s="9"/>
    </row>
    <row r="7" spans="1:38" ht="15" customHeight="1" x14ac:dyDescent="0.2">
      <c r="A7" s="1"/>
      <c r="B7" s="27">
        <v>1990</v>
      </c>
      <c r="C7" s="27" t="s">
        <v>39</v>
      </c>
      <c r="D7" s="41" t="s">
        <v>35</v>
      </c>
      <c r="E7" s="27">
        <v>22</v>
      </c>
      <c r="F7" s="27">
        <v>0</v>
      </c>
      <c r="G7" s="27">
        <v>3</v>
      </c>
      <c r="H7" s="27">
        <v>34</v>
      </c>
      <c r="I7" s="27">
        <v>104</v>
      </c>
      <c r="J7" s="27">
        <v>28</v>
      </c>
      <c r="K7" s="27">
        <v>51</v>
      </c>
      <c r="L7" s="27">
        <v>22</v>
      </c>
      <c r="M7" s="27">
        <f>SUM(F7+G7)</f>
        <v>3</v>
      </c>
      <c r="N7" s="60">
        <v>0.64200000000000002</v>
      </c>
      <c r="O7" s="25">
        <f>PRODUCT(I7/N7)</f>
        <v>161.99376947040497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4" t="s">
        <v>40</v>
      </c>
      <c r="AG7" s="1"/>
      <c r="AH7" s="1"/>
      <c r="AI7" s="9"/>
      <c r="AJ7" s="9"/>
      <c r="AK7" s="9"/>
      <c r="AL7" s="9"/>
    </row>
    <row r="8" spans="1:38" ht="15" customHeight="1" x14ac:dyDescent="0.2">
      <c r="A8" s="1"/>
      <c r="B8" s="27">
        <v>1991</v>
      </c>
      <c r="C8" s="27" t="s">
        <v>39</v>
      </c>
      <c r="D8" s="41" t="s">
        <v>35</v>
      </c>
      <c r="E8" s="27">
        <v>22</v>
      </c>
      <c r="F8" s="27">
        <v>0</v>
      </c>
      <c r="G8" s="27">
        <v>8</v>
      </c>
      <c r="H8" s="27">
        <v>25</v>
      </c>
      <c r="I8" s="27">
        <v>95</v>
      </c>
      <c r="J8" s="27">
        <v>26</v>
      </c>
      <c r="K8" s="27">
        <v>34</v>
      </c>
      <c r="L8" s="27">
        <v>27</v>
      </c>
      <c r="M8" s="27">
        <f>SUM(F8+G8)</f>
        <v>8</v>
      </c>
      <c r="N8" s="60">
        <v>0.63300000000000001</v>
      </c>
      <c r="O8" s="25">
        <f t="shared" ref="O8:O18" si="0">PRODUCT(I8/N8)</f>
        <v>150.07898894154818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4" t="s">
        <v>40</v>
      </c>
      <c r="AG8" s="1"/>
      <c r="AH8" s="1"/>
      <c r="AI8" s="9"/>
      <c r="AJ8" s="9"/>
      <c r="AK8" s="9"/>
      <c r="AL8" s="9"/>
    </row>
    <row r="9" spans="1:38" ht="15" customHeight="1" x14ac:dyDescent="0.2">
      <c r="A9" s="1"/>
      <c r="B9" s="27">
        <v>1992</v>
      </c>
      <c r="C9" s="27" t="s">
        <v>39</v>
      </c>
      <c r="D9" s="41" t="s">
        <v>35</v>
      </c>
      <c r="E9" s="27">
        <v>22</v>
      </c>
      <c r="F9" s="27">
        <v>0</v>
      </c>
      <c r="G9" s="27">
        <v>7</v>
      </c>
      <c r="H9" s="27">
        <v>13</v>
      </c>
      <c r="I9" s="27">
        <v>106</v>
      </c>
      <c r="J9" s="27">
        <v>31</v>
      </c>
      <c r="K9" s="27">
        <v>36</v>
      </c>
      <c r="L9" s="27">
        <v>32</v>
      </c>
      <c r="M9" s="27">
        <f>SUM(F9+G9)</f>
        <v>7</v>
      </c>
      <c r="N9" s="60">
        <v>0.61699999999999999</v>
      </c>
      <c r="O9" s="25">
        <f t="shared" si="0"/>
        <v>171.79902755267423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4" t="s">
        <v>40</v>
      </c>
      <c r="AG9" s="1"/>
      <c r="AH9" s="1"/>
      <c r="AI9" s="9"/>
      <c r="AJ9" s="9"/>
      <c r="AK9" s="9"/>
      <c r="AL9" s="9"/>
    </row>
    <row r="10" spans="1:38" ht="15" customHeight="1" x14ac:dyDescent="0.2">
      <c r="A10" s="1"/>
      <c r="B10" s="61">
        <v>1993</v>
      </c>
      <c r="C10" s="61"/>
      <c r="D10" s="62" t="s">
        <v>35</v>
      </c>
      <c r="E10" s="61"/>
      <c r="F10" s="63" t="s">
        <v>41</v>
      </c>
      <c r="G10" s="66"/>
      <c r="H10" s="65"/>
      <c r="I10" s="61"/>
      <c r="J10" s="61"/>
      <c r="K10" s="61"/>
      <c r="L10" s="61"/>
      <c r="M10" s="61"/>
      <c r="N10" s="61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4" t="s">
        <v>40</v>
      </c>
      <c r="AG10" s="1"/>
      <c r="AH10" s="1"/>
      <c r="AI10" s="9"/>
      <c r="AJ10" s="9"/>
      <c r="AK10" s="9"/>
      <c r="AL10" s="9"/>
    </row>
    <row r="11" spans="1:38" ht="15" customHeight="1" x14ac:dyDescent="0.2">
      <c r="A11" s="1"/>
      <c r="B11" s="61">
        <v>1994</v>
      </c>
      <c r="C11" s="61"/>
      <c r="D11" s="62" t="s">
        <v>35</v>
      </c>
      <c r="E11" s="61"/>
      <c r="F11" s="63" t="s">
        <v>41</v>
      </c>
      <c r="G11" s="66"/>
      <c r="H11" s="65"/>
      <c r="I11" s="61"/>
      <c r="J11" s="61"/>
      <c r="K11" s="61"/>
      <c r="L11" s="61"/>
      <c r="M11" s="61"/>
      <c r="N11" s="61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4" t="s">
        <v>40</v>
      </c>
      <c r="AG11" s="1"/>
      <c r="AH11" s="1"/>
      <c r="AI11" s="9"/>
      <c r="AJ11" s="9"/>
      <c r="AK11" s="9"/>
      <c r="AL11" s="9"/>
    </row>
    <row r="12" spans="1:38" ht="15" customHeight="1" x14ac:dyDescent="0.2">
      <c r="A12" s="1"/>
      <c r="B12" s="61">
        <v>1995</v>
      </c>
      <c r="C12" s="61"/>
      <c r="D12" s="62" t="s">
        <v>35</v>
      </c>
      <c r="E12" s="61"/>
      <c r="F12" s="63" t="s">
        <v>41</v>
      </c>
      <c r="G12" s="66"/>
      <c r="H12" s="65"/>
      <c r="I12" s="61"/>
      <c r="J12" s="61"/>
      <c r="K12" s="61"/>
      <c r="L12" s="61"/>
      <c r="M12" s="61"/>
      <c r="N12" s="61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4" t="s">
        <v>40</v>
      </c>
      <c r="AG12" s="1"/>
      <c r="AH12" s="1"/>
      <c r="AI12" s="9"/>
      <c r="AJ12" s="9"/>
      <c r="AK12" s="9"/>
      <c r="AL12" s="9"/>
    </row>
    <row r="13" spans="1:38" ht="15" customHeight="1" x14ac:dyDescent="0.2">
      <c r="A13" s="1"/>
      <c r="B13" s="61">
        <v>1996</v>
      </c>
      <c r="C13" s="61"/>
      <c r="D13" s="62" t="s">
        <v>35</v>
      </c>
      <c r="E13" s="61"/>
      <c r="F13" s="63" t="s">
        <v>41</v>
      </c>
      <c r="G13" s="66"/>
      <c r="H13" s="65"/>
      <c r="I13" s="61"/>
      <c r="J13" s="61"/>
      <c r="K13" s="61"/>
      <c r="L13" s="61"/>
      <c r="M13" s="61"/>
      <c r="N13" s="61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1"/>
      <c r="AH13" s="1"/>
      <c r="AI13" s="9"/>
      <c r="AJ13" s="9"/>
      <c r="AK13" s="9"/>
      <c r="AL13" s="9"/>
    </row>
    <row r="14" spans="1:38" ht="15" customHeight="1" x14ac:dyDescent="0.2">
      <c r="A14" s="1"/>
      <c r="B14" s="27">
        <v>1997</v>
      </c>
      <c r="C14" s="27" t="s">
        <v>42</v>
      </c>
      <c r="D14" s="41" t="s">
        <v>35</v>
      </c>
      <c r="E14" s="27">
        <v>24</v>
      </c>
      <c r="F14" s="27">
        <v>0</v>
      </c>
      <c r="G14" s="27">
        <v>5</v>
      </c>
      <c r="H14" s="27">
        <v>17</v>
      </c>
      <c r="I14" s="27">
        <v>121</v>
      </c>
      <c r="J14" s="27">
        <v>36</v>
      </c>
      <c r="K14" s="27">
        <v>51</v>
      </c>
      <c r="L14" s="27">
        <v>29</v>
      </c>
      <c r="M14" s="27">
        <f>PRODUCT(F14+G14)</f>
        <v>5</v>
      </c>
      <c r="N14" s="30">
        <v>0.66900000000000004</v>
      </c>
      <c r="O14" s="25">
        <f t="shared" si="0"/>
        <v>180.86696562032884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64" t="s">
        <v>51</v>
      </c>
      <c r="AG14" s="1"/>
      <c r="AH14" s="1"/>
      <c r="AI14" s="9"/>
      <c r="AJ14" s="9"/>
      <c r="AK14" s="9"/>
      <c r="AL14" s="9"/>
    </row>
    <row r="15" spans="1:38" ht="15" customHeight="1" x14ac:dyDescent="0.2">
      <c r="A15" s="1"/>
      <c r="B15" s="27">
        <v>1998</v>
      </c>
      <c r="C15" s="27" t="s">
        <v>39</v>
      </c>
      <c r="D15" s="41" t="s">
        <v>43</v>
      </c>
      <c r="E15" s="27">
        <v>22</v>
      </c>
      <c r="F15" s="27">
        <v>0</v>
      </c>
      <c r="G15" s="27">
        <v>3</v>
      </c>
      <c r="H15" s="27">
        <v>14</v>
      </c>
      <c r="I15" s="27">
        <v>104</v>
      </c>
      <c r="J15" s="27">
        <v>20</v>
      </c>
      <c r="K15" s="27">
        <v>49</v>
      </c>
      <c r="L15" s="27">
        <v>32</v>
      </c>
      <c r="M15" s="27">
        <f>PRODUCT(F15+G15)</f>
        <v>3</v>
      </c>
      <c r="N15" s="30">
        <v>0.68</v>
      </c>
      <c r="O15" s="25">
        <f t="shared" si="0"/>
        <v>152.94117647058823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64" t="s">
        <v>40</v>
      </c>
      <c r="AG15" s="1"/>
      <c r="AH15" s="1"/>
      <c r="AI15" s="9"/>
      <c r="AJ15" s="9"/>
      <c r="AK15" s="9"/>
      <c r="AL15" s="9"/>
    </row>
    <row r="16" spans="1:38" ht="15" customHeight="1" x14ac:dyDescent="0.2">
      <c r="A16" s="1"/>
      <c r="B16" s="27">
        <v>1999</v>
      </c>
      <c r="C16" s="27" t="s">
        <v>38</v>
      </c>
      <c r="D16" s="41" t="s">
        <v>44</v>
      </c>
      <c r="E16" s="27">
        <v>21</v>
      </c>
      <c r="F16" s="27">
        <v>1</v>
      </c>
      <c r="G16" s="27">
        <v>4</v>
      </c>
      <c r="H16" s="27">
        <v>15</v>
      </c>
      <c r="I16" s="27">
        <v>69</v>
      </c>
      <c r="J16" s="27">
        <v>8</v>
      </c>
      <c r="K16" s="27">
        <v>41</v>
      </c>
      <c r="L16" s="27">
        <v>15</v>
      </c>
      <c r="M16" s="27">
        <f>PRODUCT(F16+G16)</f>
        <v>5</v>
      </c>
      <c r="N16" s="30">
        <v>0.57099999999999995</v>
      </c>
      <c r="O16" s="25">
        <f t="shared" si="0"/>
        <v>120.84063047285466</v>
      </c>
      <c r="P16" s="27">
        <v>3</v>
      </c>
      <c r="Q16" s="27">
        <v>1</v>
      </c>
      <c r="R16" s="27">
        <v>0</v>
      </c>
      <c r="S16" s="27">
        <v>1</v>
      </c>
      <c r="T16" s="27">
        <v>11</v>
      </c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 t="s">
        <v>45</v>
      </c>
      <c r="AG16" s="1"/>
      <c r="AH16" s="1"/>
      <c r="AI16" s="9"/>
      <c r="AJ16" s="9"/>
      <c r="AK16" s="9"/>
      <c r="AL16" s="9"/>
    </row>
    <row r="17" spans="1:38" ht="15" customHeight="1" x14ac:dyDescent="0.2">
      <c r="A17" s="1"/>
      <c r="B17" s="61">
        <v>2000</v>
      </c>
      <c r="C17" s="61"/>
      <c r="D17" s="62" t="s">
        <v>35</v>
      </c>
      <c r="E17" s="61"/>
      <c r="F17" s="63" t="s">
        <v>41</v>
      </c>
      <c r="G17" s="66"/>
      <c r="H17" s="65"/>
      <c r="I17" s="61"/>
      <c r="J17" s="61"/>
      <c r="K17" s="61"/>
      <c r="L17" s="61"/>
      <c r="M17" s="61"/>
      <c r="N17" s="61"/>
      <c r="O17" s="25">
        <v>0</v>
      </c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1"/>
      <c r="AH17" s="1"/>
      <c r="AI17" s="9"/>
      <c r="AJ17" s="9"/>
      <c r="AK17" s="9"/>
      <c r="AL17" s="9"/>
    </row>
    <row r="18" spans="1:38" ht="15" customHeight="1" x14ac:dyDescent="0.2">
      <c r="A18" s="1"/>
      <c r="B18" s="27">
        <v>2001</v>
      </c>
      <c r="C18" s="27" t="s">
        <v>46</v>
      </c>
      <c r="D18" s="41" t="s">
        <v>47</v>
      </c>
      <c r="E18" s="27">
        <v>24</v>
      </c>
      <c r="F18" s="27">
        <v>0</v>
      </c>
      <c r="G18" s="27">
        <v>7</v>
      </c>
      <c r="H18" s="27">
        <v>14</v>
      </c>
      <c r="I18" s="27">
        <v>109</v>
      </c>
      <c r="J18" s="27">
        <v>7</v>
      </c>
      <c r="K18" s="27">
        <v>39</v>
      </c>
      <c r="L18" s="27">
        <v>56</v>
      </c>
      <c r="M18" s="27">
        <f>PRODUCT(F18+G18)</f>
        <v>7</v>
      </c>
      <c r="N18" s="30">
        <v>0.63400000000000001</v>
      </c>
      <c r="O18" s="25">
        <f t="shared" si="0"/>
        <v>171.92429022082018</v>
      </c>
      <c r="P18" s="27"/>
      <c r="Q18" s="27"/>
      <c r="R18" s="27"/>
      <c r="S18" s="27"/>
      <c r="T18" s="27"/>
      <c r="U18" s="28">
        <v>7</v>
      </c>
      <c r="V18" s="28">
        <v>0</v>
      </c>
      <c r="W18" s="28">
        <v>3</v>
      </c>
      <c r="X18" s="28">
        <v>7</v>
      </c>
      <c r="Y18" s="28">
        <v>22</v>
      </c>
      <c r="Z18" s="27"/>
      <c r="AA18" s="27"/>
      <c r="AB18" s="27"/>
      <c r="AC18" s="27"/>
      <c r="AD18" s="27"/>
      <c r="AE18" s="27"/>
      <c r="AF18" s="64" t="s">
        <v>48</v>
      </c>
      <c r="AG18" s="1"/>
      <c r="AH18" s="1"/>
      <c r="AI18" s="9"/>
      <c r="AJ18" s="9"/>
      <c r="AK18" s="9"/>
      <c r="AL18" s="9"/>
    </row>
    <row r="19" spans="1:38" ht="15" customHeight="1" x14ac:dyDescent="0.2">
      <c r="A19" s="1"/>
      <c r="B19" s="61">
        <v>2002</v>
      </c>
      <c r="C19" s="61"/>
      <c r="D19" s="62" t="s">
        <v>35</v>
      </c>
      <c r="E19" s="61"/>
      <c r="F19" s="63" t="s">
        <v>41</v>
      </c>
      <c r="G19" s="66"/>
      <c r="H19" s="65"/>
      <c r="I19" s="61"/>
      <c r="J19" s="61"/>
      <c r="K19" s="61"/>
      <c r="L19" s="61"/>
      <c r="M19" s="61"/>
      <c r="N19" s="61"/>
      <c r="O19" s="25">
        <v>0</v>
      </c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27"/>
      <c r="AA19" s="27"/>
      <c r="AB19" s="27"/>
      <c r="AC19" s="27"/>
      <c r="AD19" s="27"/>
      <c r="AE19" s="27"/>
      <c r="AF19" s="14"/>
      <c r="AG19" s="1"/>
      <c r="AH19" s="1"/>
      <c r="AI19" s="9"/>
      <c r="AJ19" s="9"/>
      <c r="AK19" s="9"/>
      <c r="AL19" s="9"/>
    </row>
    <row r="20" spans="1:38" ht="15" customHeight="1" x14ac:dyDescent="0.2">
      <c r="A20" s="1"/>
      <c r="B20" s="67">
        <v>2003</v>
      </c>
      <c r="C20" s="68"/>
      <c r="D20" s="69" t="s">
        <v>35</v>
      </c>
      <c r="E20" s="67"/>
      <c r="F20" s="70" t="s">
        <v>49</v>
      </c>
      <c r="G20" s="67"/>
      <c r="H20" s="67"/>
      <c r="I20" s="67"/>
      <c r="J20" s="67"/>
      <c r="K20" s="67"/>
      <c r="L20" s="67"/>
      <c r="M20" s="67"/>
      <c r="N20" s="71"/>
      <c r="O20" s="25">
        <v>0</v>
      </c>
      <c r="P20" s="27"/>
      <c r="Q20" s="27"/>
      <c r="R20" s="27"/>
      <c r="S20" s="27"/>
      <c r="T20" s="27"/>
      <c r="U20" s="28"/>
      <c r="V20" s="28"/>
      <c r="W20" s="28"/>
      <c r="X20" s="28"/>
      <c r="Y20" s="28"/>
      <c r="Z20" s="27"/>
      <c r="AA20" s="27"/>
      <c r="AB20" s="27"/>
      <c r="AC20" s="27"/>
      <c r="AD20" s="27"/>
      <c r="AE20" s="27"/>
      <c r="AF20" s="14"/>
      <c r="AG20" s="1"/>
      <c r="AH20" s="1"/>
      <c r="AI20" s="9"/>
      <c r="AJ20" s="9"/>
      <c r="AK20" s="9"/>
      <c r="AL20" s="9"/>
    </row>
    <row r="21" spans="1:38" ht="15" customHeight="1" x14ac:dyDescent="0.2">
      <c r="A21" s="1"/>
      <c r="B21" s="67">
        <v>2004</v>
      </c>
      <c r="C21" s="68"/>
      <c r="D21" s="69" t="s">
        <v>35</v>
      </c>
      <c r="E21" s="67"/>
      <c r="F21" s="70" t="s">
        <v>49</v>
      </c>
      <c r="G21" s="67"/>
      <c r="H21" s="67"/>
      <c r="I21" s="67"/>
      <c r="J21" s="67"/>
      <c r="K21" s="67"/>
      <c r="L21" s="67"/>
      <c r="M21" s="67"/>
      <c r="N21" s="71"/>
      <c r="O21" s="25">
        <v>0</v>
      </c>
      <c r="P21" s="27"/>
      <c r="Q21" s="27"/>
      <c r="R21" s="27"/>
      <c r="S21" s="27"/>
      <c r="T21" s="27"/>
      <c r="U21" s="28"/>
      <c r="V21" s="28"/>
      <c r="W21" s="28"/>
      <c r="X21" s="28"/>
      <c r="Y21" s="28"/>
      <c r="Z21" s="27"/>
      <c r="AA21" s="27"/>
      <c r="AB21" s="27"/>
      <c r="AC21" s="27"/>
      <c r="AD21" s="27"/>
      <c r="AE21" s="27"/>
      <c r="AF21" s="14"/>
      <c r="AG21" s="1"/>
      <c r="AH21" s="1"/>
      <c r="AI21" s="9"/>
      <c r="AJ21" s="9"/>
      <c r="AK21" s="9"/>
      <c r="AL21" s="9"/>
    </row>
    <row r="22" spans="1:38" ht="15" customHeight="1" x14ac:dyDescent="0.2">
      <c r="A22" s="1"/>
      <c r="B22" s="67">
        <v>2005</v>
      </c>
      <c r="C22" s="68"/>
      <c r="D22" s="69" t="s">
        <v>35</v>
      </c>
      <c r="E22" s="67"/>
      <c r="F22" s="70" t="s">
        <v>49</v>
      </c>
      <c r="G22" s="67"/>
      <c r="H22" s="67"/>
      <c r="I22" s="67"/>
      <c r="J22" s="67"/>
      <c r="K22" s="67"/>
      <c r="L22" s="67"/>
      <c r="M22" s="67"/>
      <c r="N22" s="71"/>
      <c r="O22" s="25">
        <v>0</v>
      </c>
      <c r="P22" s="27"/>
      <c r="Q22" s="27"/>
      <c r="R22" s="27"/>
      <c r="S22" s="27"/>
      <c r="T22" s="27"/>
      <c r="U22" s="28"/>
      <c r="V22" s="28"/>
      <c r="W22" s="28"/>
      <c r="X22" s="28"/>
      <c r="Y22" s="28"/>
      <c r="Z22" s="27"/>
      <c r="AA22" s="27"/>
      <c r="AB22" s="27"/>
      <c r="AC22" s="27"/>
      <c r="AD22" s="27"/>
      <c r="AE22" s="27"/>
      <c r="AF22" s="14"/>
      <c r="AG22" s="1"/>
      <c r="AH22" s="1"/>
      <c r="AI22" s="9"/>
      <c r="AJ22" s="9"/>
      <c r="AK22" s="9"/>
      <c r="AL22" s="9"/>
    </row>
    <row r="23" spans="1:38" ht="15" customHeight="1" x14ac:dyDescent="0.2">
      <c r="A23" s="1"/>
      <c r="B23" s="27">
        <v>2006</v>
      </c>
      <c r="C23" s="27"/>
      <c r="D23" s="41"/>
      <c r="E23" s="27"/>
      <c r="F23" s="27"/>
      <c r="G23" s="27"/>
      <c r="H23" s="27"/>
      <c r="I23" s="27"/>
      <c r="J23" s="27"/>
      <c r="K23" s="27"/>
      <c r="L23" s="27"/>
      <c r="M23" s="27"/>
      <c r="N23" s="30"/>
      <c r="O23" s="25">
        <v>0</v>
      </c>
      <c r="P23" s="27"/>
      <c r="Q23" s="27"/>
      <c r="R23" s="27"/>
      <c r="S23" s="27"/>
      <c r="T23" s="27"/>
      <c r="U23" s="28"/>
      <c r="V23" s="28"/>
      <c r="W23" s="28"/>
      <c r="X23" s="28"/>
      <c r="Y23" s="28"/>
      <c r="Z23" s="27"/>
      <c r="AA23" s="27"/>
      <c r="AB23" s="27"/>
      <c r="AC23" s="27"/>
      <c r="AD23" s="27"/>
      <c r="AE23" s="27"/>
      <c r="AF23" s="14"/>
      <c r="AG23" s="1"/>
      <c r="AH23" s="1"/>
      <c r="AI23" s="9"/>
      <c r="AJ23" s="9"/>
      <c r="AK23" s="9"/>
      <c r="AL23" s="9"/>
    </row>
    <row r="24" spans="1:38" ht="15" customHeight="1" x14ac:dyDescent="0.2">
      <c r="A24" s="1"/>
      <c r="B24" s="67">
        <v>2007</v>
      </c>
      <c r="C24" s="68"/>
      <c r="D24" s="69" t="s">
        <v>35</v>
      </c>
      <c r="E24" s="67"/>
      <c r="F24" s="70" t="s">
        <v>49</v>
      </c>
      <c r="G24" s="67"/>
      <c r="H24" s="67"/>
      <c r="I24" s="67"/>
      <c r="J24" s="67"/>
      <c r="K24" s="67"/>
      <c r="L24" s="67"/>
      <c r="M24" s="67"/>
      <c r="N24" s="71"/>
      <c r="O24" s="25">
        <v>0</v>
      </c>
      <c r="P24" s="27"/>
      <c r="Q24" s="27"/>
      <c r="R24" s="27"/>
      <c r="S24" s="27"/>
      <c r="T24" s="27"/>
      <c r="U24" s="28"/>
      <c r="V24" s="28"/>
      <c r="W24" s="28"/>
      <c r="X24" s="28"/>
      <c r="Y24" s="28"/>
      <c r="Z24" s="27"/>
      <c r="AA24" s="27"/>
      <c r="AB24" s="27"/>
      <c r="AC24" s="27"/>
      <c r="AD24" s="27"/>
      <c r="AE24" s="27"/>
      <c r="AF24" s="14"/>
      <c r="AG24" s="1"/>
      <c r="AH24" s="1"/>
      <c r="AI24" s="9"/>
      <c r="AJ24" s="9"/>
      <c r="AK24" s="9"/>
      <c r="AL24" s="9"/>
    </row>
    <row r="25" spans="1:38" ht="15" customHeight="1" x14ac:dyDescent="0.2">
      <c r="A25" s="1"/>
      <c r="B25" s="61">
        <v>2008</v>
      </c>
      <c r="C25" s="61"/>
      <c r="D25" s="62" t="s">
        <v>35</v>
      </c>
      <c r="E25" s="61"/>
      <c r="F25" s="63" t="s">
        <v>41</v>
      </c>
      <c r="G25" s="66"/>
      <c r="H25" s="65"/>
      <c r="I25" s="61"/>
      <c r="J25" s="61"/>
      <c r="K25" s="61"/>
      <c r="L25" s="61"/>
      <c r="M25" s="61"/>
      <c r="N25" s="61"/>
      <c r="O25" s="25">
        <v>0</v>
      </c>
      <c r="P25" s="27"/>
      <c r="Q25" s="27"/>
      <c r="R25" s="27"/>
      <c r="S25" s="27"/>
      <c r="T25" s="27"/>
      <c r="U25" s="28"/>
      <c r="V25" s="28"/>
      <c r="W25" s="28"/>
      <c r="X25" s="28"/>
      <c r="Y25" s="28"/>
      <c r="Z25" s="27"/>
      <c r="AA25" s="27"/>
      <c r="AB25" s="27"/>
      <c r="AC25" s="27"/>
      <c r="AD25" s="27"/>
      <c r="AE25" s="27"/>
      <c r="AF25" s="14"/>
      <c r="AG25" s="1"/>
      <c r="AH25" s="1"/>
      <c r="AI25" s="9"/>
      <c r="AJ25" s="9"/>
      <c r="AK25" s="9"/>
      <c r="AL25" s="9"/>
    </row>
    <row r="26" spans="1:38" ht="15" customHeight="1" x14ac:dyDescent="0.2">
      <c r="A26" s="1"/>
      <c r="B26" s="61">
        <v>2009</v>
      </c>
      <c r="C26" s="61"/>
      <c r="D26" s="62" t="s">
        <v>35</v>
      </c>
      <c r="E26" s="61"/>
      <c r="F26" s="63" t="s">
        <v>41</v>
      </c>
      <c r="G26" s="66"/>
      <c r="H26" s="65"/>
      <c r="I26" s="61"/>
      <c r="J26" s="61"/>
      <c r="K26" s="61"/>
      <c r="L26" s="61"/>
      <c r="M26" s="61"/>
      <c r="N26" s="61"/>
      <c r="O26" s="25">
        <v>0</v>
      </c>
      <c r="P26" s="27"/>
      <c r="Q26" s="27"/>
      <c r="R26" s="27"/>
      <c r="S26" s="27"/>
      <c r="T26" s="27"/>
      <c r="U26" s="28"/>
      <c r="V26" s="28"/>
      <c r="W26" s="28"/>
      <c r="X26" s="28"/>
      <c r="Y26" s="28"/>
      <c r="Z26" s="27"/>
      <c r="AA26" s="27"/>
      <c r="AB26" s="27"/>
      <c r="AC26" s="27"/>
      <c r="AD26" s="27"/>
      <c r="AE26" s="27"/>
      <c r="AF26" s="14"/>
      <c r="AG26" s="1"/>
      <c r="AH26" s="1"/>
      <c r="AI26" s="9"/>
      <c r="AJ26" s="9"/>
      <c r="AK26" s="9"/>
      <c r="AL26" s="9"/>
    </row>
    <row r="27" spans="1:38" ht="15" customHeight="1" x14ac:dyDescent="0.2">
      <c r="A27" s="1"/>
      <c r="B27" s="61">
        <v>2010</v>
      </c>
      <c r="C27" s="61"/>
      <c r="D27" s="62" t="s">
        <v>35</v>
      </c>
      <c r="E27" s="61"/>
      <c r="F27" s="63" t="s">
        <v>41</v>
      </c>
      <c r="G27" s="66"/>
      <c r="H27" s="65"/>
      <c r="I27" s="61"/>
      <c r="J27" s="61"/>
      <c r="K27" s="61"/>
      <c r="L27" s="61"/>
      <c r="M27" s="61"/>
      <c r="N27" s="61"/>
      <c r="O27" s="25">
        <v>0</v>
      </c>
      <c r="P27" s="27"/>
      <c r="Q27" s="27"/>
      <c r="R27" s="27"/>
      <c r="S27" s="27"/>
      <c r="T27" s="27"/>
      <c r="U27" s="28"/>
      <c r="V27" s="28"/>
      <c r="W27" s="28"/>
      <c r="X27" s="28"/>
      <c r="Y27" s="28"/>
      <c r="Z27" s="27"/>
      <c r="AA27" s="27"/>
      <c r="AB27" s="27"/>
      <c r="AC27" s="27"/>
      <c r="AD27" s="27"/>
      <c r="AE27" s="27"/>
      <c r="AF27" s="14"/>
      <c r="AG27" s="1"/>
      <c r="AH27" s="1"/>
      <c r="AI27" s="9"/>
      <c r="AJ27" s="9"/>
      <c r="AK27" s="9"/>
      <c r="AL27" s="9"/>
    </row>
    <row r="28" spans="1:38" ht="15" customHeight="1" x14ac:dyDescent="0.2">
      <c r="A28" s="1"/>
      <c r="B28" s="27">
        <v>2011</v>
      </c>
      <c r="C28" s="27"/>
      <c r="D28" s="41"/>
      <c r="E28" s="27"/>
      <c r="F28" s="27"/>
      <c r="G28" s="27"/>
      <c r="H28" s="27"/>
      <c r="I28" s="27"/>
      <c r="J28" s="27"/>
      <c r="K28" s="27"/>
      <c r="L28" s="27"/>
      <c r="M28" s="27"/>
      <c r="N28" s="30"/>
      <c r="O28" s="25">
        <v>0</v>
      </c>
      <c r="P28" s="27"/>
      <c r="Q28" s="27"/>
      <c r="R28" s="27"/>
      <c r="S28" s="27"/>
      <c r="T28" s="27"/>
      <c r="U28" s="28"/>
      <c r="V28" s="28"/>
      <c r="W28" s="28"/>
      <c r="X28" s="28"/>
      <c r="Y28" s="28"/>
      <c r="Z28" s="27"/>
      <c r="AA28" s="27"/>
      <c r="AB28" s="27"/>
      <c r="AC28" s="27"/>
      <c r="AD28" s="27"/>
      <c r="AE28" s="27"/>
      <c r="AF28" s="14"/>
      <c r="AG28" s="1"/>
      <c r="AH28" s="1"/>
      <c r="AI28" s="9"/>
      <c r="AJ28" s="9"/>
      <c r="AK28" s="9"/>
      <c r="AL28" s="9"/>
    </row>
    <row r="29" spans="1:38" ht="15" customHeight="1" x14ac:dyDescent="0.2">
      <c r="A29" s="1"/>
      <c r="B29" s="67">
        <v>2012</v>
      </c>
      <c r="C29" s="68"/>
      <c r="D29" s="69" t="s">
        <v>35</v>
      </c>
      <c r="E29" s="67"/>
      <c r="F29" s="70" t="s">
        <v>49</v>
      </c>
      <c r="G29" s="67"/>
      <c r="H29" s="67"/>
      <c r="I29" s="67"/>
      <c r="J29" s="67"/>
      <c r="K29" s="67"/>
      <c r="L29" s="67"/>
      <c r="M29" s="67"/>
      <c r="N29" s="71"/>
      <c r="O29" s="25">
        <v>0</v>
      </c>
      <c r="P29" s="27"/>
      <c r="Q29" s="27"/>
      <c r="R29" s="27"/>
      <c r="S29" s="27"/>
      <c r="T29" s="27"/>
      <c r="U29" s="28"/>
      <c r="V29" s="28"/>
      <c r="W29" s="28"/>
      <c r="X29" s="28"/>
      <c r="Y29" s="28"/>
      <c r="Z29" s="27"/>
      <c r="AA29" s="27"/>
      <c r="AB29" s="27"/>
      <c r="AC29" s="27"/>
      <c r="AD29" s="27"/>
      <c r="AE29" s="27"/>
      <c r="AF29" s="14"/>
      <c r="AG29" s="1"/>
      <c r="AH29" s="1"/>
      <c r="AI29" s="9"/>
      <c r="AJ29" s="9"/>
      <c r="AK29" s="9"/>
      <c r="AL29" s="9"/>
    </row>
    <row r="30" spans="1:38" ht="15" customHeight="1" x14ac:dyDescent="0.2">
      <c r="A30" s="1"/>
      <c r="B30" s="27" t="s">
        <v>57</v>
      </c>
      <c r="C30" s="73"/>
      <c r="D30" s="41"/>
      <c r="E30" s="27"/>
      <c r="F30" s="27"/>
      <c r="G30" s="27"/>
      <c r="H30" s="27"/>
      <c r="I30" s="27"/>
      <c r="J30" s="27"/>
      <c r="K30" s="27"/>
      <c r="L30" s="27"/>
      <c r="M30" s="27"/>
      <c r="N30" s="30"/>
      <c r="O30" s="25"/>
      <c r="P30" s="27"/>
      <c r="Q30" s="27"/>
      <c r="R30" s="27"/>
      <c r="S30" s="27"/>
      <c r="T30" s="27"/>
      <c r="U30" s="28"/>
      <c r="V30" s="28"/>
      <c r="W30" s="28"/>
      <c r="X30" s="28"/>
      <c r="Y30" s="28"/>
      <c r="Z30" s="27"/>
      <c r="AA30" s="27"/>
      <c r="AB30" s="27"/>
      <c r="AC30" s="27"/>
      <c r="AD30" s="27"/>
      <c r="AE30" s="27"/>
      <c r="AF30" s="14"/>
      <c r="AG30" s="1"/>
      <c r="AH30" s="1"/>
      <c r="AI30" s="9"/>
      <c r="AJ30" s="9"/>
      <c r="AK30" s="9"/>
      <c r="AL30" s="9"/>
    </row>
    <row r="31" spans="1:38" ht="15" customHeight="1" x14ac:dyDescent="0.2">
      <c r="A31" s="1"/>
      <c r="B31" s="67">
        <v>2015</v>
      </c>
      <c r="C31" s="68"/>
      <c r="D31" s="69" t="s">
        <v>35</v>
      </c>
      <c r="E31" s="67"/>
      <c r="F31" s="70" t="s">
        <v>49</v>
      </c>
      <c r="G31" s="67"/>
      <c r="H31" s="67"/>
      <c r="I31" s="67"/>
      <c r="J31" s="67"/>
      <c r="K31" s="67"/>
      <c r="L31" s="67"/>
      <c r="M31" s="67"/>
      <c r="N31" s="71"/>
      <c r="O31" s="25">
        <v>0</v>
      </c>
      <c r="P31" s="27"/>
      <c r="Q31" s="27"/>
      <c r="R31" s="27"/>
      <c r="S31" s="27"/>
      <c r="T31" s="27"/>
      <c r="U31" s="28"/>
      <c r="V31" s="28"/>
      <c r="W31" s="28"/>
      <c r="X31" s="28"/>
      <c r="Y31" s="28"/>
      <c r="Z31" s="27"/>
      <c r="AA31" s="27"/>
      <c r="AB31" s="27"/>
      <c r="AC31" s="27"/>
      <c r="AD31" s="27"/>
      <c r="AE31" s="27"/>
      <c r="AF31" s="14"/>
      <c r="AG31" s="1"/>
      <c r="AH31" s="1"/>
      <c r="AI31" s="9"/>
      <c r="AJ31" s="9"/>
      <c r="AK31" s="9"/>
      <c r="AL31" s="9"/>
    </row>
    <row r="32" spans="1:38" ht="15" customHeight="1" x14ac:dyDescent="0.2">
      <c r="A32" s="1"/>
      <c r="B32" s="17" t="s">
        <v>9</v>
      </c>
      <c r="C32" s="18"/>
      <c r="D32" s="16"/>
      <c r="E32" s="19">
        <f t="shared" ref="E32:M32" si="1">SUM(E4:E31)</f>
        <v>204</v>
      </c>
      <c r="F32" s="19">
        <f t="shared" si="1"/>
        <v>3</v>
      </c>
      <c r="G32" s="19">
        <f t="shared" si="1"/>
        <v>43</v>
      </c>
      <c r="H32" s="19">
        <f t="shared" si="1"/>
        <v>173</v>
      </c>
      <c r="I32" s="19">
        <f t="shared" si="1"/>
        <v>858</v>
      </c>
      <c r="J32" s="19">
        <f t="shared" si="1"/>
        <v>228</v>
      </c>
      <c r="K32" s="19">
        <f t="shared" si="1"/>
        <v>352</v>
      </c>
      <c r="L32" s="19">
        <f t="shared" si="1"/>
        <v>232</v>
      </c>
      <c r="M32" s="19">
        <f t="shared" si="1"/>
        <v>46</v>
      </c>
      <c r="N32" s="31">
        <f>PRODUCT(709/O32)</f>
        <v>0.638482857386931</v>
      </c>
      <c r="O32" s="32">
        <f>SUM(O7:O31)</f>
        <v>1110.4448487492193</v>
      </c>
      <c r="P32" s="19">
        <f t="shared" ref="P32:AE32" si="2">SUM(P4:P31)</f>
        <v>3</v>
      </c>
      <c r="Q32" s="19">
        <f t="shared" si="2"/>
        <v>1</v>
      </c>
      <c r="R32" s="19">
        <f t="shared" si="2"/>
        <v>0</v>
      </c>
      <c r="S32" s="19">
        <f t="shared" si="2"/>
        <v>1</v>
      </c>
      <c r="T32" s="19">
        <f t="shared" si="2"/>
        <v>11</v>
      </c>
      <c r="U32" s="19">
        <f t="shared" si="2"/>
        <v>7</v>
      </c>
      <c r="V32" s="19">
        <f t="shared" si="2"/>
        <v>0</v>
      </c>
      <c r="W32" s="19">
        <f t="shared" si="2"/>
        <v>3</v>
      </c>
      <c r="X32" s="19">
        <f t="shared" si="2"/>
        <v>7</v>
      </c>
      <c r="Y32" s="19">
        <f t="shared" si="2"/>
        <v>22</v>
      </c>
      <c r="Z32" s="19">
        <f t="shared" si="2"/>
        <v>0</v>
      </c>
      <c r="AA32" s="19">
        <f t="shared" si="2"/>
        <v>0</v>
      </c>
      <c r="AB32" s="19">
        <f t="shared" si="2"/>
        <v>1</v>
      </c>
      <c r="AC32" s="19">
        <f t="shared" si="2"/>
        <v>0</v>
      </c>
      <c r="AD32" s="19">
        <f t="shared" si="2"/>
        <v>0</v>
      </c>
      <c r="AE32" s="19">
        <f t="shared" si="2"/>
        <v>1</v>
      </c>
      <c r="AF32" s="14"/>
      <c r="AG32" s="1"/>
      <c r="AH32" s="1"/>
      <c r="AI32" s="9"/>
      <c r="AJ32" s="9"/>
      <c r="AK32" s="9"/>
      <c r="AL32" s="9"/>
    </row>
    <row r="33" spans="1:38" ht="15" customHeight="1" x14ac:dyDescent="0.2">
      <c r="A33" s="1"/>
      <c r="B33" s="29" t="s">
        <v>2</v>
      </c>
      <c r="C33" s="33"/>
      <c r="D33" s="34">
        <f>SUM(F32:H32)+((I32-F32-G32)/3)+(E32/3)+(Z32*25)+(AA32*25)+(AB32*15)+(AC32*25)+(AD32*20)+(AE32*15)</f>
        <v>587.66666666666674</v>
      </c>
      <c r="E33" s="1"/>
      <c r="F33" s="1"/>
      <c r="G33" s="1"/>
      <c r="H33" s="1"/>
      <c r="I33" s="1"/>
      <c r="J33" s="1"/>
      <c r="K33" s="1"/>
      <c r="L33" s="1"/>
      <c r="M33" s="1"/>
      <c r="N33" s="3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36"/>
      <c r="AE33" s="1"/>
      <c r="AF33" s="1"/>
      <c r="AG33" s="24"/>
      <c r="AH33" s="9"/>
      <c r="AI33" s="9"/>
      <c r="AJ33" s="9"/>
      <c r="AK33" s="9"/>
      <c r="AL33" s="9"/>
    </row>
    <row r="34" spans="1:38" s="10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37"/>
      <c r="P34" s="1"/>
      <c r="Q34" s="3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23" t="s">
        <v>16</v>
      </c>
      <c r="C35" s="40"/>
      <c r="D35" s="40"/>
      <c r="E35" s="19" t="s">
        <v>4</v>
      </c>
      <c r="F35" s="19" t="s">
        <v>13</v>
      </c>
      <c r="G35" s="16" t="s">
        <v>14</v>
      </c>
      <c r="H35" s="19" t="s">
        <v>15</v>
      </c>
      <c r="I35" s="19" t="s">
        <v>3</v>
      </c>
      <c r="J35" s="1"/>
      <c r="K35" s="19" t="s">
        <v>24</v>
      </c>
      <c r="L35" s="19" t="s">
        <v>25</v>
      </c>
      <c r="M35" s="19" t="s">
        <v>26</v>
      </c>
      <c r="N35" s="31" t="s">
        <v>32</v>
      </c>
      <c r="O35" s="25"/>
      <c r="P35" s="41" t="s">
        <v>52</v>
      </c>
      <c r="Q35" s="13"/>
      <c r="R35" s="13"/>
      <c r="S35" s="13"/>
      <c r="T35" s="72"/>
      <c r="U35" s="72"/>
      <c r="V35" s="72"/>
      <c r="W35" s="72"/>
      <c r="X35" s="72"/>
      <c r="Y35" s="13"/>
      <c r="Z35" s="13"/>
      <c r="AA35" s="13"/>
      <c r="AB35" s="13"/>
      <c r="AC35" s="13"/>
      <c r="AD35" s="13"/>
      <c r="AE35" s="13"/>
      <c r="AF35" s="73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41" t="s">
        <v>17</v>
      </c>
      <c r="C36" s="13"/>
      <c r="D36" s="42"/>
      <c r="E36" s="27">
        <f>PRODUCT(E32)</f>
        <v>204</v>
      </c>
      <c r="F36" s="27">
        <f>PRODUCT(F32)</f>
        <v>3</v>
      </c>
      <c r="G36" s="27">
        <f>PRODUCT(G32)</f>
        <v>43</v>
      </c>
      <c r="H36" s="27">
        <f>PRODUCT(H32)</f>
        <v>173</v>
      </c>
      <c r="I36" s="27">
        <f>PRODUCT(I32)</f>
        <v>858</v>
      </c>
      <c r="J36" s="1"/>
      <c r="K36" s="43">
        <f>PRODUCT((F36+G36)/E36)</f>
        <v>0.22549019607843138</v>
      </c>
      <c r="L36" s="43">
        <f>PRODUCT(H36/E36)</f>
        <v>0.84803921568627449</v>
      </c>
      <c r="M36" s="43">
        <f>PRODUCT(I36/E36)</f>
        <v>4.2058823529411766</v>
      </c>
      <c r="N36" s="30">
        <f>PRODUCT(N32)</f>
        <v>0.638482857386931</v>
      </c>
      <c r="O36" s="25">
        <f>PRODUCT(O32)</f>
        <v>1110.4448487492193</v>
      </c>
      <c r="P36" s="74" t="s">
        <v>53</v>
      </c>
      <c r="Q36" s="75"/>
      <c r="R36" s="75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7"/>
      <c r="AE36" s="76"/>
      <c r="AF36" s="78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44" t="s">
        <v>18</v>
      </c>
      <c r="C37" s="45"/>
      <c r="D37" s="46"/>
      <c r="E37" s="27">
        <f>PRODUCT(P32)</f>
        <v>3</v>
      </c>
      <c r="F37" s="27">
        <f>PRODUCT(Q32)</f>
        <v>1</v>
      </c>
      <c r="G37" s="27">
        <f>PRODUCT(R32)</f>
        <v>0</v>
      </c>
      <c r="H37" s="27">
        <f>PRODUCT(S32)</f>
        <v>1</v>
      </c>
      <c r="I37" s="27">
        <f>PRODUCT(T32)</f>
        <v>11</v>
      </c>
      <c r="J37" s="1"/>
      <c r="K37" s="43">
        <f>PRODUCT((F37+G37)/E37)</f>
        <v>0.33333333333333331</v>
      </c>
      <c r="L37" s="43">
        <f>PRODUCT(H37/E37)</f>
        <v>0.33333333333333331</v>
      </c>
      <c r="M37" s="43">
        <f>PRODUCT(I37/E37)</f>
        <v>3.6666666666666665</v>
      </c>
      <c r="N37" s="30">
        <v>0.47799999999999998</v>
      </c>
      <c r="O37" s="25">
        <v>23</v>
      </c>
      <c r="P37" s="79" t="s">
        <v>54</v>
      </c>
      <c r="Q37" s="80"/>
      <c r="R37" s="80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2"/>
      <c r="AE37" s="81"/>
      <c r="AF37" s="83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47" t="s">
        <v>19</v>
      </c>
      <c r="C38" s="48"/>
      <c r="D38" s="49"/>
      <c r="E38" s="28">
        <f>PRODUCT(U32)</f>
        <v>7</v>
      </c>
      <c r="F38" s="28">
        <f>PRODUCT(V32)</f>
        <v>0</v>
      </c>
      <c r="G38" s="28">
        <f>PRODUCT(W32)</f>
        <v>3</v>
      </c>
      <c r="H38" s="28">
        <f>PRODUCT(X32)</f>
        <v>7</v>
      </c>
      <c r="I38" s="28">
        <f>PRODUCT(Y32)</f>
        <v>22</v>
      </c>
      <c r="J38" s="1"/>
      <c r="K38" s="50">
        <f>PRODUCT((F38+G38)/E38)</f>
        <v>0.42857142857142855</v>
      </c>
      <c r="L38" s="50">
        <f>PRODUCT(H38/E38)</f>
        <v>1</v>
      </c>
      <c r="M38" s="50">
        <f>PRODUCT(I38/E38)</f>
        <v>3.1428571428571428</v>
      </c>
      <c r="N38" s="51"/>
      <c r="O38" s="25"/>
      <c r="P38" s="79" t="s">
        <v>55</v>
      </c>
      <c r="Q38" s="80"/>
      <c r="R38" s="80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2"/>
      <c r="AE38" s="81"/>
      <c r="AF38" s="83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52" t="s">
        <v>20</v>
      </c>
      <c r="C39" s="53"/>
      <c r="D39" s="54"/>
      <c r="E39" s="19">
        <f>SUM(E36:E38)</f>
        <v>214</v>
      </c>
      <c r="F39" s="19">
        <f>SUM(F36:F38)</f>
        <v>4</v>
      </c>
      <c r="G39" s="19">
        <f>SUM(G36:G38)</f>
        <v>46</v>
      </c>
      <c r="H39" s="19">
        <f>SUM(H36:H38)</f>
        <v>181</v>
      </c>
      <c r="I39" s="19">
        <f>SUM(I36:I38)</f>
        <v>891</v>
      </c>
      <c r="J39" s="1"/>
      <c r="K39" s="55">
        <f>PRODUCT((F39+G39)/E39)</f>
        <v>0.23364485981308411</v>
      </c>
      <c r="L39" s="55">
        <f>PRODUCT(H39/E39)</f>
        <v>0.84579439252336452</v>
      </c>
      <c r="M39" s="55">
        <f>PRODUCT(I39/E39)</f>
        <v>4.1635514018691593</v>
      </c>
      <c r="N39" s="31"/>
      <c r="O39" s="25">
        <f>SUM(O36:O38)</f>
        <v>1133.4448487492193</v>
      </c>
      <c r="P39" s="84" t="s">
        <v>56</v>
      </c>
      <c r="Q39" s="85"/>
      <c r="R39" s="85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7"/>
      <c r="AE39" s="86"/>
      <c r="AF39" s="8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36"/>
      <c r="C40" s="36"/>
      <c r="D40" s="36"/>
      <c r="E40" s="36"/>
      <c r="F40" s="36"/>
      <c r="G40" s="36"/>
      <c r="H40" s="36"/>
      <c r="I40" s="36"/>
      <c r="J40" s="1"/>
      <c r="K40" s="36"/>
      <c r="L40" s="36"/>
      <c r="M40" s="36"/>
      <c r="N40" s="35"/>
      <c r="O40" s="25"/>
      <c r="P40" s="1"/>
      <c r="Q40" s="38"/>
      <c r="R40" s="1"/>
      <c r="S40" s="1"/>
      <c r="T40" s="25"/>
      <c r="U40" s="25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26.28515625" style="111" customWidth="1"/>
    <col min="3" max="3" width="21.5703125" style="112" customWidth="1"/>
    <col min="4" max="4" width="10.5703125" style="113" customWidth="1"/>
    <col min="5" max="5" width="8" style="113" customWidth="1"/>
    <col min="6" max="6" width="0.7109375" style="37" customWidth="1"/>
    <col min="7" max="11" width="5.28515625" style="112" customWidth="1"/>
    <col min="12" max="12" width="6.42578125" style="112" customWidth="1"/>
    <col min="13" max="16" width="5.28515625" style="112" customWidth="1"/>
    <col min="17" max="21" width="6.7109375" style="112" customWidth="1"/>
    <col min="22" max="22" width="10.85546875" style="112" customWidth="1"/>
    <col min="23" max="23" width="19.7109375" style="113" customWidth="1"/>
    <col min="24" max="24" width="9.7109375" style="112" customWidth="1"/>
    <col min="25" max="30" width="9.140625" style="114"/>
  </cols>
  <sheetData>
    <row r="1" spans="1:30" ht="18.75" x14ac:dyDescent="0.3">
      <c r="A1" s="9"/>
      <c r="B1" s="89" t="s">
        <v>58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65"/>
      <c r="Y1" s="92"/>
      <c r="Z1" s="92"/>
      <c r="AA1" s="92"/>
      <c r="AB1" s="92"/>
      <c r="AC1" s="92"/>
      <c r="AD1" s="92"/>
    </row>
    <row r="2" spans="1:30" x14ac:dyDescent="0.25">
      <c r="A2" s="9"/>
      <c r="B2" s="115" t="s">
        <v>33</v>
      </c>
      <c r="C2" s="116" t="s">
        <v>50</v>
      </c>
      <c r="D2" s="117"/>
      <c r="E2" s="9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73"/>
      <c r="Y2" s="92"/>
      <c r="Z2" s="92"/>
      <c r="AA2" s="92"/>
      <c r="AB2" s="92"/>
      <c r="AC2" s="92"/>
      <c r="AD2" s="92"/>
    </row>
    <row r="3" spans="1:30" x14ac:dyDescent="0.25">
      <c r="A3" s="9"/>
      <c r="B3" s="94" t="s">
        <v>59</v>
      </c>
      <c r="C3" s="23" t="s">
        <v>60</v>
      </c>
      <c r="D3" s="95" t="s">
        <v>61</v>
      </c>
      <c r="E3" s="96" t="s">
        <v>1</v>
      </c>
      <c r="F3" s="25"/>
      <c r="G3" s="97" t="s">
        <v>62</v>
      </c>
      <c r="H3" s="98" t="s">
        <v>63</v>
      </c>
      <c r="I3" s="98" t="s">
        <v>30</v>
      </c>
      <c r="J3" s="18" t="s">
        <v>64</v>
      </c>
      <c r="K3" s="99" t="s">
        <v>65</v>
      </c>
      <c r="L3" s="99" t="s">
        <v>66</v>
      </c>
      <c r="M3" s="97" t="s">
        <v>67</v>
      </c>
      <c r="N3" s="97" t="s">
        <v>29</v>
      </c>
      <c r="O3" s="98" t="s">
        <v>68</v>
      </c>
      <c r="P3" s="97" t="s">
        <v>63</v>
      </c>
      <c r="Q3" s="97" t="s">
        <v>3</v>
      </c>
      <c r="R3" s="97">
        <v>1</v>
      </c>
      <c r="S3" s="97">
        <v>2</v>
      </c>
      <c r="T3" s="97">
        <v>3</v>
      </c>
      <c r="U3" s="97" t="s">
        <v>69</v>
      </c>
      <c r="V3" s="18" t="s">
        <v>21</v>
      </c>
      <c r="W3" s="17" t="s">
        <v>70</v>
      </c>
      <c r="X3" s="17" t="s">
        <v>71</v>
      </c>
      <c r="Y3" s="92"/>
      <c r="Z3" s="92"/>
      <c r="AA3" s="92"/>
      <c r="AB3" s="92"/>
      <c r="AC3" s="92"/>
      <c r="AD3" s="92"/>
    </row>
    <row r="4" spans="1:30" x14ac:dyDescent="0.25">
      <c r="A4" s="9"/>
      <c r="B4" s="100" t="s">
        <v>75</v>
      </c>
      <c r="C4" s="100" t="s">
        <v>76</v>
      </c>
      <c r="D4" s="102" t="s">
        <v>72</v>
      </c>
      <c r="E4" s="118" t="s">
        <v>35</v>
      </c>
      <c r="F4" s="119"/>
      <c r="G4" s="104">
        <v>1</v>
      </c>
      <c r="H4" s="105"/>
      <c r="I4" s="104"/>
      <c r="J4" s="106"/>
      <c r="K4" s="106"/>
      <c r="L4" s="106" t="s">
        <v>77</v>
      </c>
      <c r="M4" s="106">
        <v>1</v>
      </c>
      <c r="N4" s="104"/>
      <c r="O4" s="105"/>
      <c r="P4" s="104">
        <v>2</v>
      </c>
      <c r="Q4" s="120"/>
      <c r="R4" s="120"/>
      <c r="S4" s="120"/>
      <c r="T4" s="121"/>
      <c r="U4" s="120"/>
      <c r="V4" s="122"/>
      <c r="W4" s="123" t="s">
        <v>78</v>
      </c>
      <c r="X4" s="104" t="s">
        <v>79</v>
      </c>
      <c r="Y4" s="92"/>
      <c r="Z4" s="92"/>
      <c r="AA4" s="92"/>
      <c r="AB4" s="92"/>
      <c r="AC4" s="92"/>
      <c r="AD4" s="92"/>
    </row>
    <row r="5" spans="1:30" x14ac:dyDescent="0.25">
      <c r="A5" s="24"/>
      <c r="B5" s="100" t="s">
        <v>73</v>
      </c>
      <c r="C5" s="101" t="s">
        <v>74</v>
      </c>
      <c r="D5" s="102" t="s">
        <v>72</v>
      </c>
      <c r="E5" s="103" t="s">
        <v>35</v>
      </c>
      <c r="F5" s="119"/>
      <c r="G5" s="104">
        <v>1</v>
      </c>
      <c r="H5" s="105"/>
      <c r="I5" s="104"/>
      <c r="J5" s="106"/>
      <c r="K5" s="106"/>
      <c r="L5" s="106"/>
      <c r="M5" s="106">
        <v>1</v>
      </c>
      <c r="N5" s="104"/>
      <c r="O5" s="105"/>
      <c r="P5" s="104"/>
      <c r="Q5" s="120"/>
      <c r="R5" s="120"/>
      <c r="S5" s="120"/>
      <c r="T5" s="121"/>
      <c r="U5" s="120"/>
      <c r="V5" s="107"/>
      <c r="W5" s="123" t="s">
        <v>81</v>
      </c>
      <c r="X5" s="104">
        <v>160</v>
      </c>
      <c r="Y5" s="92"/>
      <c r="Z5" s="92"/>
      <c r="AA5" s="92"/>
      <c r="AB5" s="92"/>
      <c r="AC5" s="92"/>
      <c r="AD5" s="92"/>
    </row>
    <row r="6" spans="1:30" x14ac:dyDescent="0.25">
      <c r="A6" s="24"/>
      <c r="B6" s="23" t="s">
        <v>9</v>
      </c>
      <c r="C6" s="18"/>
      <c r="D6" s="17"/>
      <c r="E6" s="124"/>
      <c r="F6" s="125"/>
      <c r="G6" s="19">
        <v>2</v>
      </c>
      <c r="H6" s="19"/>
      <c r="I6" s="19"/>
      <c r="J6" s="18"/>
      <c r="K6" s="18"/>
      <c r="L6" s="18"/>
      <c r="M6" s="19">
        <v>2</v>
      </c>
      <c r="N6" s="19"/>
      <c r="O6" s="19"/>
      <c r="P6" s="19">
        <v>2</v>
      </c>
      <c r="Q6" s="126"/>
      <c r="R6" s="126"/>
      <c r="S6" s="126"/>
      <c r="T6" s="126"/>
      <c r="U6" s="126"/>
      <c r="V6" s="31"/>
      <c r="W6" s="127"/>
      <c r="X6" s="126"/>
      <c r="Y6" s="92"/>
      <c r="Z6" s="92"/>
      <c r="AA6" s="92"/>
      <c r="AB6" s="92"/>
      <c r="AC6" s="92"/>
      <c r="AD6" s="92"/>
    </row>
    <row r="7" spans="1:30" x14ac:dyDescent="0.25">
      <c r="A7" s="24"/>
      <c r="B7" s="128"/>
      <c r="C7" s="129"/>
      <c r="D7" s="130"/>
      <c r="E7" s="131"/>
      <c r="F7" s="132"/>
      <c r="G7" s="129"/>
      <c r="H7" s="129"/>
      <c r="I7" s="129"/>
      <c r="J7" s="133"/>
      <c r="K7" s="133"/>
      <c r="L7" s="133"/>
      <c r="M7" s="129"/>
      <c r="N7" s="129"/>
      <c r="O7" s="129"/>
      <c r="P7" s="129"/>
      <c r="Q7" s="134"/>
      <c r="R7" s="134"/>
      <c r="S7" s="134"/>
      <c r="T7" s="134"/>
      <c r="U7" s="134"/>
      <c r="V7" s="129"/>
      <c r="W7" s="130"/>
      <c r="X7" s="135"/>
      <c r="Y7" s="92"/>
      <c r="Z7" s="92"/>
      <c r="AA7" s="92"/>
      <c r="AB7" s="92"/>
      <c r="AC7" s="92"/>
      <c r="AD7" s="92"/>
    </row>
    <row r="8" spans="1:30" x14ac:dyDescent="0.25">
      <c r="A8" s="24"/>
      <c r="B8" s="108"/>
      <c r="C8" s="1"/>
      <c r="D8" s="108"/>
      <c r="E8" s="109"/>
      <c r="G8" s="1"/>
      <c r="H8" s="38"/>
      <c r="I8" s="1"/>
      <c r="J8" s="25"/>
      <c r="K8" s="25"/>
      <c r="L8" s="25"/>
      <c r="M8" s="1"/>
      <c r="N8" s="1"/>
      <c r="O8" s="1"/>
      <c r="P8" s="1"/>
      <c r="Q8" s="136"/>
      <c r="R8" s="136"/>
      <c r="S8" s="136"/>
      <c r="T8" s="136"/>
      <c r="U8" s="136"/>
      <c r="V8" s="1"/>
      <c r="W8" s="108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8"/>
      <c r="C9" s="1"/>
      <c r="D9" s="108"/>
      <c r="E9" s="10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8"/>
      <c r="C10" s="1"/>
      <c r="D10" s="108"/>
      <c r="E10" s="10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8"/>
      <c r="C11" s="1"/>
      <c r="D11" s="108"/>
      <c r="E11" s="10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8"/>
      <c r="C12" s="1"/>
      <c r="D12" s="108"/>
      <c r="E12" s="10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8"/>
      <c r="C13" s="1"/>
      <c r="D13" s="108"/>
      <c r="E13" s="10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8"/>
      <c r="C14" s="1"/>
      <c r="D14" s="108"/>
      <c r="E14" s="10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8"/>
      <c r="C15" s="1"/>
      <c r="D15" s="108"/>
      <c r="E15" s="10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8"/>
      <c r="C16" s="1"/>
      <c r="D16" s="108"/>
      <c r="E16" s="10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8"/>
      <c r="C17" s="1"/>
      <c r="D17" s="108"/>
      <c r="E17" s="10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8"/>
      <c r="C18" s="1"/>
      <c r="D18" s="108"/>
      <c r="E18" s="10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8"/>
      <c r="C19" s="1"/>
      <c r="D19" s="108"/>
      <c r="E19" s="10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8"/>
      <c r="C20" s="1"/>
      <c r="D20" s="108"/>
      <c r="E20" s="10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8"/>
      <c r="C21" s="1"/>
      <c r="D21" s="108"/>
      <c r="E21" s="10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8"/>
      <c r="C22" s="1"/>
      <c r="D22" s="108"/>
      <c r="E22" s="10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8"/>
      <c r="C23" s="1"/>
      <c r="D23" s="108"/>
      <c r="E23" s="10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8"/>
      <c r="C24" s="1"/>
      <c r="D24" s="108"/>
      <c r="E24" s="10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8"/>
      <c r="C25" s="1"/>
      <c r="D25" s="108"/>
      <c r="E25" s="10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8"/>
      <c r="C26" s="1"/>
      <c r="D26" s="108"/>
      <c r="E26" s="10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8"/>
      <c r="C27" s="1"/>
      <c r="D27" s="108"/>
      <c r="E27" s="10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8"/>
      <c r="C28" s="1"/>
      <c r="D28" s="108"/>
      <c r="E28" s="10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8"/>
      <c r="C29" s="1"/>
      <c r="D29" s="108"/>
      <c r="E29" s="10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8"/>
      <c r="C30" s="1"/>
      <c r="D30" s="108"/>
      <c r="E30" s="10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8"/>
      <c r="C31" s="1"/>
      <c r="D31" s="108"/>
      <c r="E31" s="10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8"/>
      <c r="C32" s="1"/>
      <c r="D32" s="108"/>
      <c r="E32" s="10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8"/>
      <c r="C33" s="1"/>
      <c r="D33" s="108"/>
      <c r="E33" s="10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8"/>
      <c r="C34" s="1"/>
      <c r="D34" s="108"/>
      <c r="E34" s="10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92"/>
      <c r="Z34" s="92"/>
      <c r="AA34" s="92"/>
      <c r="AB34" s="92"/>
      <c r="AC34" s="92"/>
      <c r="AD34" s="92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2019-02-02T11:33:57Z</dcterms:modified>
</cp:coreProperties>
</file>